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 TP en classe" sheetId="1" r:id="rId1"/>
  </sheets>
  <definedNames>
    <definedName name="_xlnm.Print_Area" localSheetId="0">'Calcul TP en classe'!$A$1:$H$32</definedName>
  </definedNames>
  <calcPr fullCalcOnLoad="1"/>
</workbook>
</file>

<file path=xl/sharedStrings.xml><?xml version="1.0" encoding="utf-8"?>
<sst xmlns="http://schemas.openxmlformats.org/spreadsheetml/2006/main" count="30" uniqueCount="29">
  <si>
    <t>ANNEXE 2
SIMULATION POUR LE CALCUL DES QUOTITES DE TRAVAIL</t>
  </si>
  <si>
    <t>Calcul de votre quotité de travail</t>
  </si>
  <si>
    <t>=Case à compléter</t>
  </si>
  <si>
    <t>= Les données variables fonctions des semaines types</t>
  </si>
  <si>
    <t>Pour simuler une demi-journée non travaillée dans l'emploi du temps inscrire</t>
  </si>
  <si>
    <t>Lundi</t>
  </si>
  <si>
    <t xml:space="preserve">Mardi </t>
  </si>
  <si>
    <t>Mercredi</t>
  </si>
  <si>
    <t>Jeudi</t>
  </si>
  <si>
    <t>Vendredi</t>
  </si>
  <si>
    <t>Total</t>
  </si>
  <si>
    <t>Volume horaire annuel effectué par l'intéressé</t>
  </si>
  <si>
    <t>Matin</t>
  </si>
  <si>
    <t>Après-midi</t>
  </si>
  <si>
    <t>Temps travaillé par l'enseignant</t>
  </si>
  <si>
    <t>Temps plein</t>
  </si>
  <si>
    <t>QUOTITE DE TRAVAIL RESULTANTE*</t>
  </si>
  <si>
    <t>*= le salaire versé</t>
  </si>
  <si>
    <t>Calcul du volume des 108h</t>
  </si>
  <si>
    <t>Quotité travaillée</t>
  </si>
  <si>
    <t xml:space="preserve">% au sein de l'enveloppe des </t>
  </si>
  <si>
    <t>Heures avec décimales</t>
  </si>
  <si>
    <t xml:space="preserve">Heures arrondies </t>
  </si>
  <si>
    <t>Activités pédagogiques 
complémentaires</t>
  </si>
  <si>
    <t>Identification des besoins des élèves et organisation des activités pédagogiques complémentaires</t>
  </si>
  <si>
    <t>Travaux en équipe pédagogique, 
lien école-collège (…) </t>
  </si>
  <si>
    <t>Animations pédagogiques </t>
  </si>
  <si>
    <t>Conseils d’école obligatoires</t>
  </si>
  <si>
    <t>vérification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</si>
</sst>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H]:MM:SS"/>
    <numFmt numFmtId="166" formatCode="0.00%"/>
    <numFmt numFmtId="167" formatCode="0.0%"/>
    <numFmt numFmtId="168" formatCode="0"/>
    <numFmt numFmtId="169" formatCode="0.00"/>
  </numFmts>
  <fonts count="11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20"/>
      <color indexed="9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u val="single"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5" fontId="5" fillId="0" borderId="0" xfId="0" applyNumberFormat="1" applyFont="1" applyFill="1" applyBorder="1" applyAlignment="1">
      <alignment/>
    </xf>
    <xf numFmtId="165" fontId="6" fillId="3" borderId="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right"/>
    </xf>
    <xf numFmtId="164" fontId="1" fillId="4" borderId="1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164" fontId="7" fillId="0" borderId="0" xfId="0" applyFont="1" applyFill="1" applyAlignment="1">
      <alignment horizontal="center" vertical="center" textRotation="90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8" fillId="5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9" fillId="5" borderId="1" xfId="0" applyNumberFormat="1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9" fontId="1" fillId="0" borderId="5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I8" sqref="I8"/>
    </sheetView>
  </sheetViews>
  <sheetFormatPr defaultColWidth="11.421875" defaultRowHeight="12.75"/>
  <cols>
    <col min="1" max="2" width="11.421875" style="1" customWidth="1"/>
    <col min="3" max="3" width="19.57421875" style="1" customWidth="1"/>
    <col min="4" max="4" width="11.421875" style="1" customWidth="1"/>
    <col min="5" max="5" width="15.00390625" style="1" customWidth="1"/>
    <col min="6" max="6" width="12.421875" style="1" customWidth="1"/>
    <col min="7" max="7" width="11.421875" style="1" customWidth="1"/>
    <col min="8" max="8" width="11.8515625" style="1" customWidth="1"/>
    <col min="9" max="9" width="12.421875" style="1" customWidth="1"/>
    <col min="10" max="16384" width="11.421875" style="1" customWidth="1"/>
  </cols>
  <sheetData>
    <row r="1" spans="1:8" s="3" customFormat="1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4"/>
      <c r="B2" s="4"/>
      <c r="C2" s="4"/>
      <c r="D2" s="4"/>
      <c r="E2" s="4"/>
      <c r="F2" s="4"/>
      <c r="G2" s="4"/>
      <c r="H2" s="4"/>
    </row>
    <row r="3" ht="12.75">
      <c r="B3" s="5" t="s">
        <v>1</v>
      </c>
    </row>
    <row r="4" spans="2:7" ht="12.75">
      <c r="B4" s="6"/>
      <c r="G4" s="7"/>
    </row>
    <row r="5" spans="2:10" ht="12.75">
      <c r="B5" s="8">
        <v>0.125</v>
      </c>
      <c r="C5" s="1" t="s">
        <v>2</v>
      </c>
      <c r="E5" s="9"/>
      <c r="G5" s="7"/>
      <c r="J5" s="9"/>
    </row>
    <row r="6" spans="2:10" ht="12.75">
      <c r="B6" s="10">
        <v>0.125</v>
      </c>
      <c r="C6" s="1" t="s">
        <v>3</v>
      </c>
      <c r="E6" s="9"/>
      <c r="G6" s="7"/>
      <c r="J6" s="9"/>
    </row>
    <row r="7" spans="2:10" ht="12.75">
      <c r="B7" s="9" t="s">
        <v>4</v>
      </c>
      <c r="E7" s="9"/>
      <c r="G7" s="8">
        <v>0</v>
      </c>
      <c r="J7" s="9"/>
    </row>
    <row r="8" spans="2:10" ht="12.75">
      <c r="B8" s="6"/>
      <c r="E8" s="9"/>
      <c r="G8" s="7"/>
      <c r="J8" s="9"/>
    </row>
    <row r="9" spans="2:10" ht="12.75"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J9" s="13"/>
    </row>
    <row r="10" spans="1:10" ht="12.75">
      <c r="A10" s="14" t="s">
        <v>12</v>
      </c>
      <c r="B10" s="8">
        <v>0.125</v>
      </c>
      <c r="C10" s="8">
        <v>0.125</v>
      </c>
      <c r="D10" s="8">
        <v>0.0625</v>
      </c>
      <c r="E10" s="8">
        <v>0</v>
      </c>
      <c r="F10" s="8">
        <v>0</v>
      </c>
      <c r="G10" s="10">
        <f>B10+C10+D10+E10+F10</f>
        <v>0.3125</v>
      </c>
      <c r="H10" s="15"/>
      <c r="J10" s="16"/>
    </row>
    <row r="11" spans="1:8" ht="12.75">
      <c r="A11" s="14" t="s">
        <v>13</v>
      </c>
      <c r="B11" s="8">
        <v>0.09375</v>
      </c>
      <c r="C11" s="8">
        <v>0.09375</v>
      </c>
      <c r="D11" s="8">
        <v>0</v>
      </c>
      <c r="E11" s="8">
        <v>0</v>
      </c>
      <c r="F11" s="8">
        <v>0</v>
      </c>
      <c r="G11" s="10">
        <f>B11+C11+D11+E11+F11</f>
        <v>0.1875</v>
      </c>
      <c r="H11" s="15"/>
    </row>
    <row r="12" spans="1:8" ht="12.75">
      <c r="A12" s="14" t="s">
        <v>10</v>
      </c>
      <c r="B12" s="10">
        <f>B10+B11</f>
        <v>0.21875</v>
      </c>
      <c r="C12" s="10">
        <f>C10+C11</f>
        <v>0.21875</v>
      </c>
      <c r="D12" s="10">
        <f>D10+D11</f>
        <v>0.0625</v>
      </c>
      <c r="E12" s="10">
        <f>E10+E11</f>
        <v>0</v>
      </c>
      <c r="F12" s="10">
        <f>F10+F11</f>
        <v>0</v>
      </c>
      <c r="G12" s="10">
        <f>B12+C12+D12+E12+F12</f>
        <v>0.5</v>
      </c>
      <c r="H12" s="17">
        <f>G12*36</f>
        <v>18</v>
      </c>
    </row>
    <row r="14" spans="1:8" ht="12.75">
      <c r="A14" s="18"/>
      <c r="G14" s="19"/>
      <c r="H14" s="19"/>
    </row>
    <row r="15" spans="1:8" ht="12.75">
      <c r="A15" s="18"/>
      <c r="C15" s="12" t="s">
        <v>14</v>
      </c>
      <c r="D15" s="20" t="s">
        <v>15</v>
      </c>
      <c r="E15" s="21" t="s">
        <v>16</v>
      </c>
      <c r="G15" s="22"/>
      <c r="H15" s="23"/>
    </row>
    <row r="16" spans="1:8" ht="12.75">
      <c r="A16" s="18"/>
      <c r="C16" s="24">
        <f>$G$12</f>
        <v>0.5</v>
      </c>
      <c r="D16" s="25">
        <v>1</v>
      </c>
      <c r="E16" s="26">
        <f>C16/D16</f>
        <v>0.5</v>
      </c>
      <c r="F16" s="27" t="s">
        <v>17</v>
      </c>
      <c r="G16" s="27"/>
      <c r="H16" s="28"/>
    </row>
    <row r="18" ht="12.75">
      <c r="L18" s="29"/>
    </row>
    <row r="20" ht="12.75">
      <c r="B20" s="30" t="s">
        <v>18</v>
      </c>
    </row>
    <row r="22" spans="2:3" ht="12.75">
      <c r="B22" s="31" t="s">
        <v>19</v>
      </c>
      <c r="C22" s="32">
        <f>'Calcul TP en classe'!$E$16</f>
        <v>0.5</v>
      </c>
    </row>
    <row r="24" ht="12.75">
      <c r="C24" s="33"/>
    </row>
    <row r="25" spans="3:5" ht="12.75">
      <c r="C25" s="34" t="s">
        <v>20</v>
      </c>
      <c r="D25" s="35" t="s">
        <v>21</v>
      </c>
      <c r="E25" s="20" t="s">
        <v>22</v>
      </c>
    </row>
    <row r="26" spans="3:5" ht="12.75">
      <c r="C26" s="36">
        <v>108</v>
      </c>
      <c r="D26" s="37">
        <f>C26*C22</f>
        <v>54</v>
      </c>
      <c r="E26" s="38">
        <f aca="true" t="shared" si="0" ref="E26:E31">D26</f>
        <v>54</v>
      </c>
    </row>
    <row r="27" spans="1:5" ht="28.5" customHeight="1">
      <c r="A27" s="39" t="s">
        <v>23</v>
      </c>
      <c r="B27" s="39"/>
      <c r="C27" s="40">
        <v>0.555</v>
      </c>
      <c r="D27" s="41">
        <f>(D26*C27)*60%</f>
        <v>17.982</v>
      </c>
      <c r="E27" s="42">
        <f t="shared" si="0"/>
        <v>17.982</v>
      </c>
    </row>
    <row r="28" spans="1:5" ht="50.25" customHeight="1">
      <c r="A28" s="39" t="s">
        <v>24</v>
      </c>
      <c r="B28" s="39"/>
      <c r="C28" s="40"/>
      <c r="D28" s="41">
        <f>(D26*C27)*40%</f>
        <v>11.988000000000001</v>
      </c>
      <c r="E28" s="42">
        <f t="shared" si="0"/>
        <v>11.988000000000001</v>
      </c>
    </row>
    <row r="29" spans="1:5" ht="38.25" customHeight="1">
      <c r="A29" s="39" t="s">
        <v>25</v>
      </c>
      <c r="B29" s="39"/>
      <c r="C29" s="40">
        <v>0.223</v>
      </c>
      <c r="D29" s="41">
        <f>D26*C29</f>
        <v>12.042</v>
      </c>
      <c r="E29" s="42">
        <f t="shared" si="0"/>
        <v>12.042</v>
      </c>
    </row>
    <row r="30" spans="1:5" ht="12.75">
      <c r="A30" s="43" t="s">
        <v>26</v>
      </c>
      <c r="B30" s="43"/>
      <c r="C30" s="40">
        <v>0.167</v>
      </c>
      <c r="D30" s="41">
        <f>D26*C30</f>
        <v>9.018</v>
      </c>
      <c r="E30" s="42">
        <f t="shared" si="0"/>
        <v>9.018</v>
      </c>
    </row>
    <row r="31" spans="1:5" ht="12.75">
      <c r="A31" s="43" t="s">
        <v>27</v>
      </c>
      <c r="B31" s="43"/>
      <c r="C31" s="40">
        <v>0.055</v>
      </c>
      <c r="D31" s="41">
        <f>D26*C31</f>
        <v>2.97</v>
      </c>
      <c r="E31" s="42">
        <f t="shared" si="0"/>
        <v>2.97</v>
      </c>
    </row>
    <row r="32" spans="4:5" ht="12.75">
      <c r="D32" s="44" t="s">
        <v>28</v>
      </c>
      <c r="E32" s="45">
        <f>E27+E28+E29+E30+E31</f>
        <v>54</v>
      </c>
    </row>
  </sheetData>
  <sheetProtection selectLockedCells="1" selectUnlockedCells="1"/>
  <mergeCells count="8">
    <mergeCell ref="A1:H1"/>
    <mergeCell ref="F16:G16"/>
    <mergeCell ref="A27:B27"/>
    <mergeCell ref="C27:C28"/>
    <mergeCell ref="A28:B28"/>
    <mergeCell ref="A29:B29"/>
    <mergeCell ref="A30:B30"/>
    <mergeCell ref="A31:B31"/>
  </mergeCells>
  <dataValidations count="1">
    <dataValidation allowBlank="1" showInputMessage="1" showErrorMessage="1" promptTitle="Calcul automatique" sqref="G10:G12 B12:H12 C16:D16">
      <formula1>0</formula1>
      <formula2>0</formula2>
    </dataValidation>
  </dataValidations>
  <printOptions/>
  <pageMargins left="0.7875" right="0.7875" top="0.39375" bottom="0.9840277777777777" header="0.5118055555555555" footer="0.5118055555555555"/>
  <pageSetup fitToHeight="1" fitToWidth="1" horizontalDpi="300" verticalDpi="300" orientation="portrait" paperSize="9"/>
  <headerFooter alignWithMargins="0">
    <oddFooter>&amp;R&amp;8Académie de Poitiers
DSDEN 16 / DIPER
MAJ : 21/03/2013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frichon</cp:lastModifiedBy>
  <cp:lastPrinted>2013-03-21T15:20:28Z</cp:lastPrinted>
  <dcterms:created xsi:type="dcterms:W3CDTF">2013-03-06T07:17:38Z</dcterms:created>
  <dcterms:modified xsi:type="dcterms:W3CDTF">2015-02-20T09:22:51Z</dcterms:modified>
  <cp:category/>
  <cp:version/>
  <cp:contentType/>
  <cp:contentStatus/>
</cp:coreProperties>
</file>